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<sst xmlns="http://schemas.openxmlformats.org/spreadsheetml/2006/main" uniqueCount="81">
  <si>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</si>
  <si>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</si>
  <si>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</si>
  <si>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</si>
  <si>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</si>
  <si>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</si>
  <si>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</si>
  <si>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</si>
  <si>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</si>
  <si>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</si>
  <si>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</si>
  <si>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</si>
  <si>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</si>
  <si>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</si>
  <si>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1212-2020</t>
  </si>
  <si>
    <t>EE Sitios inestables BogotÃÂ¡ - La mesa - DEVISAB</t>
  </si>
  <si>
    <t>DEVISAB</t>
  </si>
  <si>
    <t>2012-12-11</t>
  </si>
  <si>
    <t>2012-11-21</t>
  </si>
  <si>
    <t>En proceso</t>
  </si>
  <si>
    <t>BOGOTA</t>
  </si>
  <si>
    <t>Bibiana Sepulveda Ospina</t>
  </si>
  <si>
    <t>1212-2057</t>
  </si>
  <si>
    <t>ERM lote carrera 7 Calle183 CONSTRUCTORA NELEKONAR</t>
  </si>
  <si>
    <t>CONSTRUCTORA NELEKONAR S.A.</t>
  </si>
  <si>
    <t>2012-12-07</t>
  </si>
  <si>
    <t>2012-12-12</t>
  </si>
  <si>
    <t>Por iniciar</t>
  </si>
  <si>
    <t>Belsy Cristina Ramirez Naranjo</t>
  </si>
  <si>
    <t>1212-2058</t>
  </si>
  <si>
    <t>PIT de Pilotes K5 800 Bogota -  SERIJIMA LTDA</t>
  </si>
  <si>
    <t>SERIJIMA LTDA.</t>
  </si>
  <si>
    <t>2012-12-28</t>
  </si>
  <si>
    <t>VILLAVICENCIO</t>
  </si>
  <si>
    <t>Jeisson Alfonso Olarte Hernandez</t>
  </si>
  <si>
    <t>1212-2059</t>
  </si>
  <si>
    <t xml:space="preserve"> EE de tercer Zodme via Honda - Manizales - ESTYMA</t>
  </si>
  <si>
    <t>ESTYMA S.A</t>
  </si>
  <si>
    <t>2013-01-02</t>
  </si>
  <si>
    <t>MANIZALES</t>
  </si>
  <si>
    <t>Gerardo Alonso Rodriguez Romero</t>
  </si>
  <si>
    <t>1212-2060</t>
  </si>
  <si>
    <t>Inst Edificio Tierr- ALDEA APOTEMA DESARROLLOS SAS</t>
  </si>
  <si>
    <t>EDIFICIO TIERRA FIRME</t>
  </si>
  <si>
    <t>1212-2061</t>
  </si>
  <si>
    <t>PIT 44  de los K7 A K10 - COVIANDES</t>
  </si>
  <si>
    <t>Coviandes</t>
  </si>
  <si>
    <t>2012-12-17</t>
  </si>
  <si>
    <t>1212-2062</t>
  </si>
  <si>
    <t xml:space="preserve"> PIT 32 Pilotes en proyecto oficinas mazuren - GEO</t>
  </si>
  <si>
    <t>Geofundaciones</t>
  </si>
  <si>
    <t>Sin programa</t>
  </si>
  <si>
    <t>1212-2063</t>
  </si>
  <si>
    <t>ES y DiseÃ±o de pavimentos de bascula  - CORFERIAS</t>
  </si>
  <si>
    <t>CORFERIAS S.A.</t>
  </si>
  <si>
    <t>2012-12-13</t>
  </si>
  <si>
    <t>Leonardo Sanchez Jalabe</t>
  </si>
  <si>
    <t>1212-2064</t>
  </si>
  <si>
    <t>ACOM Visita tecnica - CONSORCIO VIAS DEL CENTRO</t>
  </si>
  <si>
    <t>CONSORCIO VIAS DEL CENTRO</t>
  </si>
  <si>
    <t>2012-12-19</t>
  </si>
  <si>
    <t>2012-12-26</t>
  </si>
  <si>
    <t>1212-2066</t>
  </si>
  <si>
    <t>Acomp Recalibracion y revision diseÃ±o Tunel - CSO</t>
  </si>
  <si>
    <t>CONCESIOÃÂÃÂÃÂÃÂN SABANA DE OCCIDENTE</t>
  </si>
  <si>
    <t>2013-01-04</t>
  </si>
  <si>
    <t>Alba Naranjo</t>
  </si>
  <si>
    <t>1212-2067</t>
  </si>
  <si>
    <t>ES para casa de 2p en Meseyeguas - MANSERNAS LTDA</t>
  </si>
  <si>
    <t>MANSERNAS LTDA.</t>
  </si>
  <si>
    <t>Oscar Javier Mesa Gonzalez</t>
  </si>
  <si>
    <t>1212-2069</t>
  </si>
  <si>
    <t>ERM - Facultad de ciencias - LA ROTTA ARQUITECTOS</t>
  </si>
  <si>
    <t>LA ROTTA ARQUITECTOS</t>
  </si>
  <si>
    <t>1212-2070</t>
  </si>
  <si>
    <t>PERF cercanas puente juntas - CSS CONSTRUCTORES SA</t>
  </si>
  <si>
    <t>CSS CONSTRUCTORES SA.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</si>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</sst>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0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5433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-20</v>
      </c>
      <c r="I2">
        <v>278977050</v>
      </c>
      <c r="J2">
        <v>111166820</v>
      </c>
      <c r="K2">
        <v>2456028</v>
      </c>
      <c r="L2" s="1">
        <f>K2/J2</f>
        <v>0.022093174924</v>
      </c>
      <c r="M2" t="s">
        <v>20</v>
      </c>
      <c r="N2" t="s">
        <v>21</v>
      </c>
    </row>
    <row r="3" spans="1:14">
      <c r="A3">
        <v>5498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>
        <v>5</v>
      </c>
      <c r="I3">
        <v>35540920</v>
      </c>
      <c r="J3">
        <v>17452920</v>
      </c>
      <c r="K3">
        <v>0</v>
      </c>
      <c r="L3" s="1">
        <f>K3/J3</f>
        <v>0</v>
      </c>
      <c r="M3" t="s">
        <v>20</v>
      </c>
      <c r="N3" t="s">
        <v>28</v>
      </c>
    </row>
    <row r="4" spans="1:14">
      <c r="A4">
        <v>5549</v>
      </c>
      <c r="B4" t="s">
        <v>29</v>
      </c>
      <c r="C4" t="s">
        <v>30</v>
      </c>
      <c r="D4" t="s">
        <v>31</v>
      </c>
      <c r="E4" t="s">
        <v>25</v>
      </c>
      <c r="F4" t="s">
        <v>32</v>
      </c>
      <c r="G4" t="s">
        <v>19</v>
      </c>
      <c r="H4">
        <v>21</v>
      </c>
      <c r="I4">
        <v>2280000</v>
      </c>
      <c r="J4">
        <v>1310000</v>
      </c>
      <c r="K4">
        <v>46050</v>
      </c>
      <c r="L4" s="1">
        <f>K4/J4</f>
        <v>0.0351526717557</v>
      </c>
      <c r="M4" t="s">
        <v>33</v>
      </c>
      <c r="N4" t="s">
        <v>34</v>
      </c>
    </row>
    <row r="5" spans="1:14">
      <c r="A5">
        <v>5553</v>
      </c>
      <c r="B5" t="s">
        <v>35</v>
      </c>
      <c r="C5" t="s">
        <v>36</v>
      </c>
      <c r="D5" t="s">
        <v>37</v>
      </c>
      <c r="E5" t="s">
        <v>25</v>
      </c>
      <c r="F5" t="s">
        <v>38</v>
      </c>
      <c r="G5" t="s">
        <v>19</v>
      </c>
      <c r="H5">
        <v>26</v>
      </c>
      <c r="I5">
        <v>8272000</v>
      </c>
      <c r="J5">
        <v>2841400</v>
      </c>
      <c r="K5">
        <v>521991</v>
      </c>
      <c r="L5" s="1">
        <f>K5/J5</f>
        <v>0.18370908707</v>
      </c>
      <c r="M5" t="s">
        <v>39</v>
      </c>
      <c r="N5" t="s">
        <v>40</v>
      </c>
    </row>
    <row r="6" spans="1:14">
      <c r="A6">
        <v>5515</v>
      </c>
      <c r="B6" t="s">
        <v>41</v>
      </c>
      <c r="C6" t="s">
        <v>42</v>
      </c>
      <c r="D6" t="s">
        <v>43</v>
      </c>
      <c r="E6" t="s">
        <v>25</v>
      </c>
      <c r="F6" t="s">
        <v>26</v>
      </c>
      <c r="G6" t="s">
        <v>19</v>
      </c>
      <c r="H6">
        <v>5</v>
      </c>
      <c r="I6">
        <v>4134375</v>
      </c>
      <c r="J6">
        <v>1580000</v>
      </c>
      <c r="K6">
        <v>368400</v>
      </c>
      <c r="L6" s="1">
        <f>K6/J6</f>
        <v>0.233164556962</v>
      </c>
      <c r="M6" t="s">
        <v>20</v>
      </c>
      <c r="N6" t="s">
        <v>34</v>
      </c>
    </row>
    <row r="7" spans="1:14">
      <c r="A7">
        <v>5554</v>
      </c>
      <c r="B7" t="s">
        <v>44</v>
      </c>
      <c r="C7" t="s">
        <v>45</v>
      </c>
      <c r="D7" t="s">
        <v>46</v>
      </c>
      <c r="E7" t="s">
        <v>25</v>
      </c>
      <c r="F7" t="s">
        <v>47</v>
      </c>
      <c r="G7" t="s">
        <v>19</v>
      </c>
      <c r="H7">
        <v>10</v>
      </c>
      <c r="I7">
        <v>7854500</v>
      </c>
      <c r="J7">
        <v>3680000</v>
      </c>
      <c r="K7">
        <v>30700</v>
      </c>
      <c r="L7" s="1">
        <f>K7/J7</f>
        <v>0.00834239130435</v>
      </c>
      <c r="M7" t="s">
        <v>20</v>
      </c>
      <c r="N7" t="s">
        <v>34</v>
      </c>
    </row>
    <row r="8" spans="1:14">
      <c r="A8">
        <v>5562</v>
      </c>
      <c r="B8" t="s">
        <v>48</v>
      </c>
      <c r="C8" t="s">
        <v>49</v>
      </c>
      <c r="D8" t="s">
        <v>50</v>
      </c>
      <c r="E8" t="s">
        <v>26</v>
      </c>
      <c r="F8" t="s">
        <v>26</v>
      </c>
      <c r="G8" t="s">
        <v>51</v>
      </c>
      <c r="H8">
        <v>0</v>
      </c>
      <c r="I8">
        <v>2740000</v>
      </c>
      <c r="J8">
        <v>0</v>
      </c>
      <c r="K8">
        <v>0</v>
      </c>
      <c r="L8" s="1" t="str">
        <f>K8/J8</f>
        <v>0</v>
      </c>
      <c r="M8" t="s">
        <v>20</v>
      </c>
      <c r="N8" t="s">
        <v>34</v>
      </c>
    </row>
    <row r="9" spans="1:14">
      <c r="A9">
        <v>5558</v>
      </c>
      <c r="B9" t="s">
        <v>52</v>
      </c>
      <c r="C9" t="s">
        <v>53</v>
      </c>
      <c r="D9" t="s">
        <v>54</v>
      </c>
      <c r="E9" t="s">
        <v>55</v>
      </c>
      <c r="F9" t="s">
        <v>55</v>
      </c>
      <c r="G9" t="s">
        <v>51</v>
      </c>
      <c r="H9">
        <v>0</v>
      </c>
      <c r="I9">
        <v>3594800</v>
      </c>
      <c r="J9">
        <v>0</v>
      </c>
      <c r="K9">
        <v>0</v>
      </c>
      <c r="L9" s="1" t="str">
        <f>K9/J9</f>
        <v>0</v>
      </c>
      <c r="M9" t="s">
        <v>20</v>
      </c>
      <c r="N9" t="s">
        <v>56</v>
      </c>
    </row>
    <row r="10" spans="1:14">
      <c r="A10">
        <v>5570</v>
      </c>
      <c r="B10" t="s">
        <v>57</v>
      </c>
      <c r="C10" t="s">
        <v>58</v>
      </c>
      <c r="D10" t="s">
        <v>59</v>
      </c>
      <c r="E10" t="s">
        <v>60</v>
      </c>
      <c r="F10" t="s">
        <v>61</v>
      </c>
      <c r="G10" t="s">
        <v>19</v>
      </c>
      <c r="H10">
        <v>7</v>
      </c>
      <c r="I10">
        <v>6500000</v>
      </c>
      <c r="J10">
        <v>4251000</v>
      </c>
      <c r="K10">
        <v>676655</v>
      </c>
      <c r="L10" s="1">
        <f>K10/J10</f>
        <v>0.15917548812</v>
      </c>
      <c r="M10" t="s">
        <v>39</v>
      </c>
      <c r="N10" t="s">
        <v>28</v>
      </c>
    </row>
    <row r="11" spans="1:14">
      <c r="A11">
        <v>5506</v>
      </c>
      <c r="B11" t="s">
        <v>62</v>
      </c>
      <c r="C11" t="s">
        <v>63</v>
      </c>
      <c r="D11" t="s">
        <v>64</v>
      </c>
      <c r="E11" t="s">
        <v>60</v>
      </c>
      <c r="F11" t="s">
        <v>65</v>
      </c>
      <c r="G11" t="s">
        <v>27</v>
      </c>
      <c r="H11">
        <v>16</v>
      </c>
      <c r="I11">
        <v>33114834</v>
      </c>
      <c r="J11">
        <v>7936875</v>
      </c>
      <c r="K11">
        <v>0</v>
      </c>
      <c r="L11" s="1">
        <f>K11/J11</f>
        <v>0</v>
      </c>
      <c r="M11" t="s">
        <v>20</v>
      </c>
      <c r="N11" t="s">
        <v>66</v>
      </c>
    </row>
    <row r="12" spans="1:14">
      <c r="A12">
        <v>5528</v>
      </c>
      <c r="B12" t="s">
        <v>67</v>
      </c>
      <c r="C12" t="s">
        <v>68</v>
      </c>
      <c r="D12" t="s">
        <v>69</v>
      </c>
      <c r="E12" t="s">
        <v>60</v>
      </c>
      <c r="F12" t="s">
        <v>60</v>
      </c>
      <c r="G12" t="s">
        <v>51</v>
      </c>
      <c r="H12">
        <v>0</v>
      </c>
      <c r="I12">
        <v>3380000</v>
      </c>
      <c r="J12">
        <v>0</v>
      </c>
      <c r="K12">
        <v>0</v>
      </c>
      <c r="L12" s="1" t="str">
        <f>K12/J12</f>
        <v>0</v>
      </c>
      <c r="M12" t="s">
        <v>20</v>
      </c>
      <c r="N12" t="s">
        <v>70</v>
      </c>
    </row>
    <row r="13" spans="1:14">
      <c r="A13">
        <v>5457</v>
      </c>
      <c r="B13" t="s">
        <v>71</v>
      </c>
      <c r="C13" t="s">
        <v>72</v>
      </c>
      <c r="D13" t="s">
        <v>73</v>
      </c>
      <c r="E13" t="s">
        <v>61</v>
      </c>
      <c r="F13" t="s">
        <v>38</v>
      </c>
      <c r="G13" t="s">
        <v>27</v>
      </c>
      <c r="H13">
        <v>7</v>
      </c>
      <c r="I13">
        <v>26468280</v>
      </c>
      <c r="J13">
        <v>15311920</v>
      </c>
      <c r="K13">
        <v>0</v>
      </c>
      <c r="L13" s="1">
        <f>K13/J13</f>
        <v>0</v>
      </c>
      <c r="M13" t="s">
        <v>20</v>
      </c>
      <c r="N13" t="s">
        <v>28</v>
      </c>
    </row>
    <row r="14" spans="1:14">
      <c r="A14">
        <v>5569</v>
      </c>
      <c r="B14" t="s">
        <v>74</v>
      </c>
      <c r="C14" t="s">
        <v>75</v>
      </c>
      <c r="D14" t="s">
        <v>76</v>
      </c>
      <c r="E14" t="s">
        <v>61</v>
      </c>
      <c r="F14" t="s">
        <v>61</v>
      </c>
      <c r="G14" t="s">
        <v>51</v>
      </c>
      <c r="H14">
        <v>0</v>
      </c>
      <c r="I14">
        <v>20000000</v>
      </c>
      <c r="J14">
        <v>0</v>
      </c>
      <c r="K14">
        <v>0</v>
      </c>
      <c r="L14" s="1" t="str">
        <f>K14/J14</f>
        <v>0</v>
      </c>
      <c r="M14" t="s">
        <v>20</v>
      </c>
      <c r="N14" t="s">
        <v>56</v>
      </c>
    </row>
    <row r="15" spans="1:14">
      <c r="G15">
        <f>COUNTA(J2:J14)</f>
        <v>13</v>
      </c>
      <c r="J15">
        <f>SUM(J2:J14)</f>
        <v>165530935</v>
      </c>
    </row>
    <row r="17" spans="1:14">
      <c r="D17" t="s">
        <v>6</v>
      </c>
      <c r="E17" t="s">
        <v>77</v>
      </c>
      <c r="F17" t="s">
        <v>78</v>
      </c>
      <c r="G17" t="s">
        <v>79</v>
      </c>
      <c r="H17" t="s">
        <v>80</v>
      </c>
    </row>
    <row r="18" spans="1:14">
      <c r="D18" t="s">
        <v>19</v>
      </c>
      <c r="E18">
        <f>COUNTA(J2,J4,J5,J6,J7,J10)</f>
        <v>6</v>
      </c>
      <c r="F18" s="1">
        <f>E18/G15</f>
        <v>0.461538461538</v>
      </c>
      <c r="G18">
        <f>SUM(J2,J4,J5,J6,J7,J10)</f>
        <v>124829220</v>
      </c>
      <c r="H18" s="1">
        <f>G18/J15</f>
        <v>0.754114147908</v>
      </c>
    </row>
    <row r="19" spans="1:14">
      <c r="D19" t="s">
        <v>27</v>
      </c>
      <c r="E19">
        <f>COUNTA(J3,J11,J13)</f>
        <v>3</v>
      </c>
      <c r="F19" s="1">
        <f>E19/G15</f>
        <v>0.230769230769</v>
      </c>
      <c r="G19">
        <f>SUM(J3,J11,J13)</f>
        <v>40701715</v>
      </c>
      <c r="H19" s="1">
        <f>G19/J15</f>
        <v>0.245885852092</v>
      </c>
    </row>
    <row r="20" spans="1:14">
      <c r="D20" t="s">
        <v>51</v>
      </c>
      <c r="E20">
        <f>COUNTA(J8,J9,J12,J14)</f>
        <v>4</v>
      </c>
      <c r="F20" s="1">
        <f>E20/G15</f>
        <v>0.307692307692</v>
      </c>
      <c r="G20">
        <f>SUM(J8,J9,J12,J14)</f>
        <v>0</v>
      </c>
      <c r="H20" s="1">
        <f>G20/J15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Benavides Gutierrez</dc:creator>
  <cp:lastModifiedBy>Juan Pablo Benavides Gutierrez</cp:lastModifiedBy>
  <dcterms:created xsi:type="dcterms:W3CDTF">2013-01-04T15:22:56-05:00</dcterms:created>
  <dcterms:modified xsi:type="dcterms:W3CDTF">2013-01-04T15:22:56-05:00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